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JA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<sst xmlns="http://schemas.openxmlformats.org/spreadsheetml/2006/main" count="39" uniqueCount="38">
  <si>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</si>
  <si>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</si>
  <si>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</si>
  <si>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</si>
  <si>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</si>
  <si>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</si>
  <si>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</si>
  <si>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</si>
  <si>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</si>
  <si>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</si>
  <si>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</si>
  <si>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</si>
  <si>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Email address: Jgao@mstelectronic.com.tw</t>
  </si>
  <si>
    <t>Lead in internal solder preform, RoHS exemption clause Annex 7a " Lead in high melting temperature type solders " applied.</t>
  </si>
  <si>
    <t>MCC</t>
  </si>
  <si>
    <t>Cu</t>
  </si>
  <si>
    <t>Dice</t>
  </si>
  <si>
    <t>Solder Preform</t>
  </si>
  <si>
    <t>Pb</t>
  </si>
  <si>
    <t>Sn</t>
  </si>
  <si>
    <t>Ag</t>
  </si>
  <si>
    <t xml:space="preserve">Molding Compound </t>
  </si>
  <si>
    <t>Plating</t>
  </si>
  <si>
    <t>Total mass (mg)</t>
  </si>
  <si>
    <t>Lead Frame</t>
  </si>
  <si>
    <t>Fe</t>
  </si>
  <si>
    <t>Crystalline Silica</t>
  </si>
  <si>
    <t>Fuse Silica</t>
  </si>
  <si>
    <t>Epoxy Resin</t>
  </si>
  <si>
    <t>Phenol Resin</t>
  </si>
  <si>
    <t>Brominated Bisphenol-A-type eposy Resin</t>
  </si>
  <si>
    <t>Antimony Trioxide</t>
  </si>
  <si>
    <t>Carbon Black</t>
  </si>
  <si>
    <t>JA</t>
  </si>
  <si>
    <t>Si</t>
  </si>
  <si>
    <t>Pb</t>
  </si>
  <si>
    <t>Glass</t>
  </si>
  <si>
    <t>Au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</si>
</sst>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7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sz val="11"/>
      <name val="Arial"/>
      <family val="2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9" fontId="6" fillId="0" borderId="14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/>
    </xf>
    <xf numFmtId="10" fontId="6" fillId="0" borderId="13" xfId="62" applyNumberFormat="1" applyFont="1" applyBorder="1" applyAlignment="1">
      <alignment horizontal="center"/>
      <protection/>
    </xf>
    <xf numFmtId="179" fontId="6" fillId="0" borderId="13" xfId="62" applyNumberFormat="1" applyFont="1" applyBorder="1" applyAlignment="1">
      <alignment horizontal="center"/>
      <protection/>
    </xf>
    <xf numFmtId="0" fontId="6" fillId="0" borderId="13" xfId="62" applyFont="1" applyBorder="1" applyAlignment="1">
      <alignment horizontal="left"/>
      <protection/>
    </xf>
    <xf numFmtId="0" fontId="6" fillId="0" borderId="13" xfId="62" applyFont="1" applyFill="1" applyBorder="1" applyAlignment="1">
      <alignment horizontal="left"/>
      <protection/>
    </xf>
    <xf numFmtId="0" fontId="6" fillId="34" borderId="13" xfId="33" applyNumberFormat="1" applyFont="1" applyFill="1" applyBorder="1" applyAlignment="1" applyProtection="1">
      <alignment vertical="center"/>
      <protection locked="0"/>
    </xf>
    <xf numFmtId="10" fontId="0" fillId="0" borderId="13" xfId="0" applyNumberFormat="1" applyFont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6" fillId="34" borderId="13" xfId="33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33" applyNumberFormat="1" applyFont="1" applyFill="1" applyBorder="1" applyAlignment="1" applyProtection="1">
      <alignment horizontal="center" vertical="center"/>
      <protection locked="0"/>
    </xf>
    <xf numFmtId="0" fontId="6" fillId="34" borderId="22" xfId="33" applyNumberFormat="1" applyFont="1" applyFill="1" applyBorder="1" applyAlignment="1" applyProtection="1">
      <alignment horizontal="center" vertical="center"/>
      <protection locked="0"/>
    </xf>
    <xf numFmtId="0" fontId="6" fillId="34" borderId="14" xfId="33" applyNumberFormat="1" applyFont="1" applyFill="1" applyBorder="1" applyAlignment="1" applyProtection="1">
      <alignment horizontal="left" vertical="center"/>
      <protection locked="0"/>
    </xf>
    <xf numFmtId="0" fontId="6" fillId="34" borderId="22" xfId="33" applyNumberFormat="1" applyFont="1" applyFill="1" applyBorder="1" applyAlignment="1" applyProtection="1">
      <alignment horizontal="left" vertical="center"/>
      <protection locked="0"/>
    </xf>
    <xf numFmtId="0" fontId="6" fillId="34" borderId="23" xfId="33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test q4_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二極管成份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9" sqref="G9:G24"/>
    </sheetView>
  </sheetViews>
  <sheetFormatPr defaultColWidth="9.00390625" defaultRowHeight="14.25"/>
  <cols>
    <col min="1" max="1" width="13.625" style="0" customWidth="1"/>
    <col min="2" max="2" width="22.625" style="0" customWidth="1"/>
    <col min="3" max="4" width="15.625" style="0" customWidth="1"/>
    <col min="5" max="5" width="18.625" style="0" customWidth="1"/>
    <col min="6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4" t="s">
        <v>2</v>
      </c>
      <c r="B4" s="35"/>
      <c r="C4" s="36"/>
      <c r="D4" s="9"/>
      <c r="E4" s="9"/>
      <c r="F4" s="9"/>
      <c r="G4" s="9"/>
    </row>
    <row r="5" spans="1:7" ht="15" customHeight="1">
      <c r="A5" s="37" t="s">
        <v>12</v>
      </c>
      <c r="B5" s="38"/>
      <c r="C5" s="3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 customHeight="1">
      <c r="A8" s="11" t="s">
        <v>14</v>
      </c>
      <c r="B8" s="25">
        <f>SUM(G8:G24)/1000</f>
        <v>4.322499999999999</v>
      </c>
      <c r="C8" s="12" t="s">
        <v>33</v>
      </c>
      <c r="D8" s="40" t="s">
        <v>24</v>
      </c>
      <c r="E8" s="29" t="s">
        <v>15</v>
      </c>
      <c r="F8" s="27">
        <v>0.999</v>
      </c>
      <c r="G8" s="28">
        <f>2332.2*F8</f>
        <v>2329.8678</v>
      </c>
    </row>
    <row r="9" spans="1:7" ht="15" customHeight="1">
      <c r="A9" s="13"/>
      <c r="B9" s="14"/>
      <c r="C9" s="14"/>
      <c r="D9" s="41"/>
      <c r="E9" s="29" t="s">
        <v>25</v>
      </c>
      <c r="F9" s="27">
        <v>0.001</v>
      </c>
      <c r="G9" s="28">
        <f>2332.2*F9</f>
        <v>2.3322</v>
      </c>
    </row>
    <row r="10" spans="1:7" ht="15" customHeight="1">
      <c r="A10" s="15"/>
      <c r="B10" s="16"/>
      <c r="C10" s="16"/>
      <c r="D10" s="45" t="s">
        <v>17</v>
      </c>
      <c r="E10" s="29" t="s">
        <v>18</v>
      </c>
      <c r="F10" s="27">
        <v>0.925</v>
      </c>
      <c r="G10" s="28">
        <f>24.1*F10</f>
        <v>22.292500000000004</v>
      </c>
    </row>
    <row r="11" spans="1:7" ht="15" customHeight="1">
      <c r="A11" s="15"/>
      <c r="B11" s="16"/>
      <c r="C11" s="16"/>
      <c r="D11" s="46"/>
      <c r="E11" s="29" t="s">
        <v>19</v>
      </c>
      <c r="F11" s="27">
        <v>0.05</v>
      </c>
      <c r="G11" s="28">
        <f>24.1*F11</f>
        <v>1.205</v>
      </c>
    </row>
    <row r="12" spans="1:7" ht="15" customHeight="1">
      <c r="A12" s="15"/>
      <c r="B12" s="16"/>
      <c r="C12" s="16"/>
      <c r="D12" s="47"/>
      <c r="E12" s="29" t="s">
        <v>20</v>
      </c>
      <c r="F12" s="27">
        <v>0.025</v>
      </c>
      <c r="G12" s="28">
        <f>24.1*F12</f>
        <v>0.6025</v>
      </c>
    </row>
    <row r="13" spans="1:7" ht="15" customHeight="1">
      <c r="A13" s="15"/>
      <c r="B13" s="16"/>
      <c r="C13" s="16"/>
      <c r="D13" s="42" t="s">
        <v>16</v>
      </c>
      <c r="E13" s="33" t="s">
        <v>34</v>
      </c>
      <c r="F13" s="27">
        <v>0.9345</v>
      </c>
      <c r="G13" s="28">
        <f>13.5*F13</f>
        <v>12.61575</v>
      </c>
    </row>
    <row r="14" spans="1:7" ht="15" customHeight="1">
      <c r="A14" s="15"/>
      <c r="B14" s="16"/>
      <c r="C14" s="16"/>
      <c r="D14" s="41"/>
      <c r="E14" s="33" t="s">
        <v>35</v>
      </c>
      <c r="F14" s="27">
        <v>0.035</v>
      </c>
      <c r="G14" s="28">
        <f>13.5*F14</f>
        <v>0.47250000000000003</v>
      </c>
    </row>
    <row r="15" spans="1:7" ht="15" customHeight="1">
      <c r="A15" s="15"/>
      <c r="B15" s="16"/>
      <c r="C15" s="16"/>
      <c r="D15" s="41"/>
      <c r="E15" s="33" t="s">
        <v>36</v>
      </c>
      <c r="F15" s="27">
        <v>0.02</v>
      </c>
      <c r="G15" s="28">
        <f>13.5*F15</f>
        <v>0.27</v>
      </c>
    </row>
    <row r="16" spans="1:7" ht="15" customHeight="1">
      <c r="A16" s="15"/>
      <c r="B16" s="16"/>
      <c r="C16" s="16"/>
      <c r="D16" s="41"/>
      <c r="E16" s="33" t="s">
        <v>37</v>
      </c>
      <c r="F16" s="27">
        <v>0.0105</v>
      </c>
      <c r="G16" s="28">
        <f>13.5*F16</f>
        <v>0.14175000000000001</v>
      </c>
    </row>
    <row r="17" spans="1:7" ht="15" customHeight="1">
      <c r="A17" s="15"/>
      <c r="B17" s="16"/>
      <c r="C17" s="16"/>
      <c r="D17" s="43" t="s">
        <v>21</v>
      </c>
      <c r="E17" s="32" t="s">
        <v>26</v>
      </c>
      <c r="F17" s="27">
        <v>0.64</v>
      </c>
      <c r="G17" s="28">
        <f>1946.8*F17</f>
        <v>1245.952</v>
      </c>
    </row>
    <row r="18" spans="1:7" ht="15" customHeight="1">
      <c r="A18" s="15"/>
      <c r="B18" s="16"/>
      <c r="C18" s="16"/>
      <c r="D18" s="44"/>
      <c r="E18" s="32" t="s">
        <v>27</v>
      </c>
      <c r="F18" s="27">
        <v>0.15</v>
      </c>
      <c r="G18" s="28">
        <f aca="true" t="shared" si="0" ref="G18:G23">1946.8*F18</f>
        <v>292.02</v>
      </c>
    </row>
    <row r="19" spans="1:7" ht="15" customHeight="1">
      <c r="A19" s="15"/>
      <c r="B19" s="16"/>
      <c r="C19" s="16"/>
      <c r="D19" s="44"/>
      <c r="E19" s="32" t="s">
        <v>28</v>
      </c>
      <c r="F19" s="27">
        <v>0.1</v>
      </c>
      <c r="G19" s="28">
        <f t="shared" si="0"/>
        <v>194.68</v>
      </c>
    </row>
    <row r="20" spans="1:7" ht="15" customHeight="1">
      <c r="A20" s="15"/>
      <c r="B20" s="16"/>
      <c r="C20" s="16"/>
      <c r="D20" s="44"/>
      <c r="E20" s="32" t="s">
        <v>29</v>
      </c>
      <c r="F20" s="27">
        <v>0.08</v>
      </c>
      <c r="G20" s="28">
        <f t="shared" si="0"/>
        <v>155.744</v>
      </c>
    </row>
    <row r="21" spans="1:7" ht="15" customHeight="1">
      <c r="A21" s="15"/>
      <c r="B21" s="16"/>
      <c r="C21" s="16"/>
      <c r="D21" s="44"/>
      <c r="E21" s="32" t="s">
        <v>30</v>
      </c>
      <c r="F21" s="27">
        <v>0.015</v>
      </c>
      <c r="G21" s="28">
        <f t="shared" si="0"/>
        <v>29.201999999999998</v>
      </c>
    </row>
    <row r="22" spans="1:7" ht="15" customHeight="1">
      <c r="A22" s="15"/>
      <c r="B22" s="16"/>
      <c r="C22" s="16"/>
      <c r="D22" s="44"/>
      <c r="E22" s="32" t="s">
        <v>31</v>
      </c>
      <c r="F22" s="27">
        <v>0.01</v>
      </c>
      <c r="G22" s="28">
        <f t="shared" si="0"/>
        <v>19.468</v>
      </c>
    </row>
    <row r="23" spans="1:7" ht="15" customHeight="1">
      <c r="A23" s="15"/>
      <c r="B23" s="16"/>
      <c r="C23" s="16"/>
      <c r="D23" s="44"/>
      <c r="E23" s="32" t="s">
        <v>32</v>
      </c>
      <c r="F23" s="27">
        <v>0.005</v>
      </c>
      <c r="G23" s="28">
        <f t="shared" si="0"/>
        <v>9.734</v>
      </c>
    </row>
    <row r="24" spans="1:7" ht="15" customHeight="1">
      <c r="A24" s="15"/>
      <c r="B24" s="16"/>
      <c r="C24" s="16"/>
      <c r="D24" s="31" t="s">
        <v>22</v>
      </c>
      <c r="E24" s="30" t="s">
        <v>19</v>
      </c>
      <c r="F24" s="27">
        <v>1</v>
      </c>
      <c r="G24" s="28">
        <v>5.9</v>
      </c>
    </row>
    <row r="25" spans="1:7" ht="15" customHeight="1">
      <c r="A25" s="18"/>
      <c r="B25" s="19"/>
      <c r="C25" s="19"/>
      <c r="D25" s="17"/>
      <c r="E25" s="17"/>
      <c r="F25" s="20" t="s">
        <v>23</v>
      </c>
      <c r="G25" s="26">
        <f>SUM(G8:G24)</f>
        <v>4322.499999999999</v>
      </c>
    </row>
    <row r="26" spans="1:7" ht="15" customHeight="1">
      <c r="A26" s="21" t="s">
        <v>13</v>
      </c>
      <c r="B26" s="22"/>
      <c r="C26" s="22"/>
      <c r="D26" s="9"/>
      <c r="E26" s="9"/>
      <c r="F26" s="9"/>
      <c r="G26" s="23"/>
    </row>
    <row r="27" ht="15" customHeight="1">
      <c r="A27" s="3"/>
    </row>
    <row r="28" ht="15" customHeight="1">
      <c r="A28" s="24" t="s">
        <v>10</v>
      </c>
    </row>
    <row r="29" ht="15" customHeight="1">
      <c r="A29" s="21" t="s">
        <v>11</v>
      </c>
    </row>
  </sheetData>
  <sheetProtection password="CDC6" sheet="1"/>
  <protectedRanges>
    <protectedRange sqref="E21:E23" name="Material Data_1_1_2_1"/>
  </protectedRanges>
  <mergeCells count="6">
    <mergeCell ref="A4:C4"/>
    <mergeCell ref="A5:C5"/>
    <mergeCell ref="D8:D9"/>
    <mergeCell ref="D13:D16"/>
    <mergeCell ref="D17:D23"/>
    <mergeCell ref="D10:D12"/>
  </mergeCells>
  <dataValidations count="2">
    <dataValidation type="custom" allowBlank="1" showInputMessage="1" showErrorMessage="1" prompt="No leading or trailing spaces, double-spaces or linefeeds." errorTitle="Invalied Entry" error="Maximum of 44 characters. Leading or trailing spaces, double-spaces and linefeeds are not allowed." sqref="E23 E13:E16">
      <formula1>AND(ISERR(SEARCH("  ",E23)),ISERR(SEARCH(CHAR(10),E23)),ISERR(SEARCH("  ",E23)),LEFT(E23)&lt;&gt;" ",RIGHT(E23)&lt;&gt;" ")</formula1>
    </dataValidation>
    <dataValidation allowBlank="1" showInputMessage="1" showErrorMessage="1" prompt="Please do not use double spaces, leading or trailing spaces or linefeeds." errorTitle="Invalied Entry" error="Double spaces are not allowed.&#10;Leading and trailing spaces are not allowed.&#10;Linefeed is not allowed." sqref="F13:F16"/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2010-12-02T06:40:22Z</cp:lastPrinted>
  <dcterms:created xsi:type="dcterms:W3CDTF">1996-12-17T01:32:42Z</dcterms:created>
  <dcterms:modified xsi:type="dcterms:W3CDTF">2015-09-22T07:11:49Z</dcterms:modified>
  <cp:category/>
  <cp:version/>
  <cp:contentType/>
  <cp:contentStatus/>
</cp:coreProperties>
</file>