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6975" activeTab="0"/>
  </bookViews>
  <sheets>
    <sheet name="SMC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<sst xmlns="http://schemas.openxmlformats.org/spreadsheetml/2006/main" count="49" uniqueCount="45">
  <si>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</si>
  <si>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</si>
  <si>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</si>
  <si>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</si>
  <si>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</si>
  <si>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</si>
  <si>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</si>
  <si>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</si>
  <si>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</si>
  <si>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</si>
  <si>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CAS NO</t>
  </si>
  <si>
    <t>MCC</t>
  </si>
  <si>
    <t>Lead Frame</t>
  </si>
  <si>
    <t>Copper(Cu)</t>
  </si>
  <si>
    <t>Solder Preform</t>
  </si>
  <si>
    <t>Lead(Pb)</t>
  </si>
  <si>
    <t>7439-92-1</t>
  </si>
  <si>
    <t>Tin(Sn)</t>
  </si>
  <si>
    <t>7440-31-5</t>
  </si>
  <si>
    <t>Silver (Ag)</t>
  </si>
  <si>
    <t>7440-22-4</t>
  </si>
  <si>
    <t>Si</t>
  </si>
  <si>
    <t>7440-21-3</t>
  </si>
  <si>
    <t>Others</t>
  </si>
  <si>
    <t>Molding Compound</t>
  </si>
  <si>
    <t>Crystalline  Silica</t>
  </si>
  <si>
    <t xml:space="preserve">Plating Material </t>
  </si>
  <si>
    <t>Total mass (mg)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</si>
  <si>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</si>
  <si>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</si>
  <si>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</si>
  <si>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------</t>
  </si>
  <si>
    <t>Epoxy Resin</t>
  </si>
  <si>
    <t>29690-82-2</t>
  </si>
  <si>
    <t>9003-35-4</t>
  </si>
  <si>
    <t>1333-86-4</t>
  </si>
  <si>
    <t>Metal Hydroxide</t>
  </si>
  <si>
    <t>7440-50-8</t>
  </si>
  <si>
    <t>Other</t>
  </si>
  <si>
    <t>60676-86-0</t>
  </si>
  <si>
    <t>Phenolic Resin</t>
  </si>
  <si>
    <t>Carbon black</t>
  </si>
  <si>
    <t>Email address: Jgao@mccsemi.com</t>
  </si>
  <si>
    <t>SMC</t>
  </si>
  <si>
    <t>Dice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</si>
</sst>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_ "/>
    <numFmt numFmtId="169" formatCode="0.00_ "/>
    <numFmt numFmtId="170" formatCode="0.000%"/>
    <numFmt numFmtId="171" formatCode="0.000_);[Red]\(0.000\)"/>
    <numFmt numFmtId="172" formatCode="0.0000"/>
    <numFmt numFmtId="173" formatCode="0.000000"/>
    <numFmt numFmtId="174" formatCode="0.00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1"/>
      <name val="Arial"/>
      <family val="2"/>
    </font>
    <font>
      <sz val="11"/>
      <name val="ＭＳ Ｐゴシック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9" fontId="7" fillId="0" borderId="13" xfId="0" applyNumberFormat="1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171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34" borderId="13" xfId="42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10" fontId="12" fillId="34" borderId="13" xfId="42" applyNumberFormat="1" applyFont="1" applyFill="1" applyBorder="1" applyAlignment="1">
      <alignment horizontal="center" vertical="center"/>
      <protection/>
    </xf>
    <xf numFmtId="0" fontId="47" fillId="34" borderId="13" xfId="41" applyFont="1" applyFill="1" applyBorder="1" applyAlignment="1">
      <alignment horizontal="center" vertical="center"/>
      <protection/>
    </xf>
    <xf numFmtId="0" fontId="47" fillId="34" borderId="13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2" fillId="34" borderId="13" xfId="42" applyFont="1" applyFill="1" applyBorder="1" applyAlignment="1">
      <alignment horizontal="left" vertical="center"/>
      <protection/>
    </xf>
    <xf numFmtId="0" fontId="12" fillId="34" borderId="13" xfId="0" applyFont="1" applyFill="1" applyBorder="1" applyAlignment="1">
      <alignment horizontal="left" vertical="center"/>
    </xf>
    <xf numFmtId="49" fontId="12" fillId="34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/>
    </xf>
    <xf numFmtId="10" fontId="7" fillId="0" borderId="13" xfId="33" applyNumberFormat="1" applyFont="1" applyFill="1" applyBorder="1" applyAlignment="1" applyProtection="1">
      <alignment horizontal="center"/>
      <protection locked="0"/>
    </xf>
    <xf numFmtId="170" fontId="12" fillId="0" borderId="13" xfId="43" applyNumberFormat="1" applyFont="1" applyFill="1" applyBorder="1" applyAlignment="1">
      <alignment horizontal="center" vertical="center" wrapText="1"/>
      <protection/>
    </xf>
    <xf numFmtId="0" fontId="7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_PAVCSH有害物質管理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8" sqref="D8:D9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2.50390625" style="0" customWidth="1"/>
    <col min="6" max="6" width="12.625" style="0" customWidth="1"/>
    <col min="7" max="7" width="13.875" style="0" customWidth="1"/>
    <col min="8" max="8" width="14.25390625" style="0" customWidth="1"/>
  </cols>
  <sheetData>
    <row r="1" spans="1:8" ht="30" customHeight="1">
      <c r="A1" s="1" t="s">
        <v>0</v>
      </c>
      <c r="B1" s="1"/>
      <c r="C1" s="1"/>
      <c r="D1" s="2"/>
      <c r="E1" s="2"/>
      <c r="G1" s="2"/>
      <c r="H1" s="2"/>
    </row>
    <row r="2" spans="1:8" ht="15" customHeight="1">
      <c r="A2" s="3"/>
      <c r="B2" s="3"/>
      <c r="C2" s="3"/>
      <c r="D2" s="4"/>
      <c r="E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G3" s="8"/>
      <c r="H3" s="8"/>
    </row>
    <row r="4" spans="1:8" ht="15" customHeight="1">
      <c r="A4" s="43" t="s">
        <v>2</v>
      </c>
      <c r="B4" s="44"/>
      <c r="C4" s="45"/>
      <c r="D4" s="9"/>
      <c r="E4" s="9"/>
      <c r="G4" s="9"/>
      <c r="H4" s="9"/>
    </row>
    <row r="5" spans="1:8" ht="15" customHeight="1">
      <c r="A5" s="46" t="s">
        <v>42</v>
      </c>
      <c r="B5" s="47"/>
      <c r="C5" s="48"/>
      <c r="D5" s="9"/>
      <c r="E5" s="9"/>
      <c r="G5" s="9"/>
      <c r="H5" s="9"/>
    </row>
    <row r="6" spans="1:8" ht="15" customHeight="1">
      <c r="A6" s="9"/>
      <c r="B6" s="9"/>
      <c r="C6" s="9"/>
      <c r="D6" s="9"/>
      <c r="E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37" t="s">
        <v>6</v>
      </c>
      <c r="E7" s="10" t="s">
        <v>7</v>
      </c>
      <c r="F7" s="11" t="s">
        <v>10</v>
      </c>
      <c r="G7" s="10" t="s">
        <v>8</v>
      </c>
      <c r="H7" s="10" t="s">
        <v>9</v>
      </c>
    </row>
    <row r="8" spans="1:8" ht="15" customHeight="1">
      <c r="A8" s="12" t="s">
        <v>11</v>
      </c>
      <c r="B8" s="13">
        <f>SUM(H8:H20)/1000</f>
        <v>0.257</v>
      </c>
      <c r="C8" s="14" t="s">
        <v>43</v>
      </c>
      <c r="D8" s="49" t="s">
        <v>12</v>
      </c>
      <c r="E8" s="15" t="s">
        <v>13</v>
      </c>
      <c r="F8" s="35" t="s">
        <v>37</v>
      </c>
      <c r="G8" s="16">
        <v>99.5</v>
      </c>
      <c r="H8" s="56">
        <v>67.66</v>
      </c>
    </row>
    <row r="9" spans="1:8" ht="15" customHeight="1">
      <c r="A9" s="17"/>
      <c r="B9" s="18"/>
      <c r="C9" s="19"/>
      <c r="D9" s="50"/>
      <c r="E9" s="15" t="s">
        <v>38</v>
      </c>
      <c r="F9" s="36" t="s">
        <v>31</v>
      </c>
      <c r="G9" s="16">
        <v>0.5</v>
      </c>
      <c r="H9" s="56">
        <v>0.34</v>
      </c>
    </row>
    <row r="10" spans="1:8" ht="15" customHeight="1">
      <c r="A10" s="20"/>
      <c r="B10" s="21"/>
      <c r="C10" s="21"/>
      <c r="D10" s="49" t="s">
        <v>14</v>
      </c>
      <c r="E10" s="15" t="s">
        <v>15</v>
      </c>
      <c r="F10" s="36" t="s">
        <v>16</v>
      </c>
      <c r="G10" s="22">
        <f>H10/(H10+H11+H12)*100</f>
        <v>92.5</v>
      </c>
      <c r="H10" s="57">
        <v>6.1049999999999995</v>
      </c>
    </row>
    <row r="11" spans="1:8" ht="15" customHeight="1">
      <c r="A11" s="20"/>
      <c r="B11" s="21"/>
      <c r="C11" s="21"/>
      <c r="D11" s="51"/>
      <c r="E11" s="15" t="s">
        <v>17</v>
      </c>
      <c r="F11" s="36" t="s">
        <v>18</v>
      </c>
      <c r="G11" s="22">
        <f>H11/(H10+H11+H12)*100</f>
        <v>5</v>
      </c>
      <c r="H11" s="57">
        <v>0.33</v>
      </c>
    </row>
    <row r="12" spans="1:8" ht="15" customHeight="1">
      <c r="A12" s="20"/>
      <c r="B12" s="21"/>
      <c r="C12" s="21"/>
      <c r="D12" s="52"/>
      <c r="E12" s="15" t="s">
        <v>19</v>
      </c>
      <c r="F12" s="36" t="s">
        <v>20</v>
      </c>
      <c r="G12" s="22">
        <f>H12/(H10+H11+H12)*100</f>
        <v>2.5</v>
      </c>
      <c r="H12" s="57">
        <v>0.165</v>
      </c>
    </row>
    <row r="13" spans="1:8" ht="15" customHeight="1">
      <c r="A13" s="20"/>
      <c r="B13" s="21"/>
      <c r="C13" s="21"/>
      <c r="D13" s="49" t="s">
        <v>44</v>
      </c>
      <c r="E13" s="40" t="s">
        <v>21</v>
      </c>
      <c r="F13" s="41" t="s">
        <v>22</v>
      </c>
      <c r="G13" s="58">
        <v>0.9695</v>
      </c>
      <c r="H13" s="57">
        <f>2.6*G13</f>
        <v>2.5207</v>
      </c>
    </row>
    <row r="14" spans="1:8" ht="15" customHeight="1">
      <c r="A14" s="20"/>
      <c r="B14" s="21"/>
      <c r="C14" s="21"/>
      <c r="D14" s="52"/>
      <c r="E14" s="40" t="s">
        <v>23</v>
      </c>
      <c r="F14" s="41" t="s">
        <v>31</v>
      </c>
      <c r="G14" s="59">
        <v>0.0305</v>
      </c>
      <c r="H14" s="57">
        <f>2.6*G14</f>
        <v>0.0793</v>
      </c>
    </row>
    <row r="15" spans="1:8" ht="15" customHeight="1">
      <c r="A15" s="20"/>
      <c r="B15" s="21"/>
      <c r="C15" s="21"/>
      <c r="D15" s="53" t="s">
        <v>24</v>
      </c>
      <c r="E15" s="42" t="s">
        <v>25</v>
      </c>
      <c r="F15" s="33" t="s">
        <v>39</v>
      </c>
      <c r="G15" s="34">
        <v>0.68</v>
      </c>
      <c r="H15" s="57">
        <v>121.584</v>
      </c>
    </row>
    <row r="16" spans="1:8" ht="15" customHeight="1">
      <c r="A16" s="20"/>
      <c r="B16" s="21"/>
      <c r="C16" s="21"/>
      <c r="D16" s="54"/>
      <c r="E16" s="39" t="s">
        <v>32</v>
      </c>
      <c r="F16" s="32" t="s">
        <v>33</v>
      </c>
      <c r="G16" s="34">
        <v>0.15</v>
      </c>
      <c r="H16" s="57">
        <v>26.82</v>
      </c>
    </row>
    <row r="17" spans="1:8" ht="15" customHeight="1">
      <c r="A17" s="20"/>
      <c r="B17" s="21"/>
      <c r="C17" s="21"/>
      <c r="D17" s="54"/>
      <c r="E17" s="39" t="s">
        <v>40</v>
      </c>
      <c r="F17" s="32" t="s">
        <v>34</v>
      </c>
      <c r="G17" s="34">
        <v>0.145</v>
      </c>
      <c r="H17" s="57">
        <v>25.926</v>
      </c>
    </row>
    <row r="18" spans="1:8" ht="15" customHeight="1">
      <c r="A18" s="20"/>
      <c r="B18" s="21"/>
      <c r="C18" s="21"/>
      <c r="D18" s="54"/>
      <c r="E18" s="39" t="s">
        <v>41</v>
      </c>
      <c r="F18" s="32" t="s">
        <v>35</v>
      </c>
      <c r="G18" s="34">
        <v>0.005</v>
      </c>
      <c r="H18" s="57">
        <v>0.894</v>
      </c>
    </row>
    <row r="19" spans="1:8" ht="15" customHeight="1">
      <c r="A19" s="20"/>
      <c r="B19" s="21"/>
      <c r="C19" s="21"/>
      <c r="D19" s="55"/>
      <c r="E19" s="39" t="s">
        <v>36</v>
      </c>
      <c r="F19" s="32" t="s">
        <v>31</v>
      </c>
      <c r="G19" s="34">
        <v>0.02</v>
      </c>
      <c r="H19" s="57">
        <v>3.576</v>
      </c>
    </row>
    <row r="20" spans="1:8" ht="15" customHeight="1">
      <c r="A20" s="20"/>
      <c r="B20" s="21"/>
      <c r="C20" s="21"/>
      <c r="D20" s="38" t="s">
        <v>26</v>
      </c>
      <c r="E20" s="15" t="s">
        <v>17</v>
      </c>
      <c r="F20" s="60" t="s">
        <v>18</v>
      </c>
      <c r="G20" s="22">
        <v>100</v>
      </c>
      <c r="H20" s="57">
        <v>1</v>
      </c>
    </row>
    <row r="21" spans="1:8" ht="15" customHeight="1">
      <c r="A21" s="23"/>
      <c r="B21" s="24"/>
      <c r="C21" s="24"/>
      <c r="D21" s="25"/>
      <c r="E21" s="25"/>
      <c r="F21" s="61"/>
      <c r="G21" s="26" t="s">
        <v>27</v>
      </c>
      <c r="H21" s="27">
        <f>SUM(H8:H20)</f>
        <v>257</v>
      </c>
    </row>
    <row r="22" spans="1:8" ht="15" customHeight="1">
      <c r="A22" s="28" t="s">
        <v>28</v>
      </c>
      <c r="B22" s="29"/>
      <c r="C22" s="29"/>
      <c r="D22" s="9"/>
      <c r="E22" s="9"/>
      <c r="G22" s="9"/>
      <c r="H22" s="30"/>
    </row>
    <row r="23" ht="15" customHeight="1">
      <c r="A23" s="3"/>
    </row>
    <row r="24" ht="15" customHeight="1">
      <c r="A24" s="31" t="s">
        <v>29</v>
      </c>
    </row>
    <row r="25" ht="15" customHeight="1">
      <c r="A25" s="28" t="s">
        <v>30</v>
      </c>
    </row>
  </sheetData>
  <sheetProtection password="C663" sheet="1" formatCells="0" formatColumns="0" formatRows="0" insertColumns="0" insertRows="0" insertHyperlinks="0" deleteColumns="0" deleteRows="0" sort="0" autoFilter="0" pivotTables="0"/>
  <protectedRanges>
    <protectedRange sqref="E16:E19" name="Material Data_1_1_1_1_2"/>
  </protectedRanges>
  <mergeCells count="6">
    <mergeCell ref="A4:C4"/>
    <mergeCell ref="A5:C5"/>
    <mergeCell ref="D8:D9"/>
    <mergeCell ref="D10:D12"/>
    <mergeCell ref="D13:D14"/>
    <mergeCell ref="D15:D19"/>
  </mergeCells>
  <dataValidations count="3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15">
      <formula1>AND(ISERR(SEARCH("  ",E15)),ISERR(SEARCH(CHAR(10),E15)),ISERR(SEARCH("  ",E15)),LEFT(E15)&lt;&gt;" ",RIGHT(E15)&lt;&gt;" ")</formula1>
    </dataValidation>
    <dataValidation type="custom" allowBlank="1" showInputMessage="1" showErrorMessage="1" prompt="No leading or trailing spaces, double-spaces or linefeeds." errorTitle="Invalied Entry" error="Maximum of 34 characters. Leading or trailing spaces, double-spaces and linefeeds are not allowed." sqref="F20">
      <formula1>AND(ISERR(SEARCH("  ",F20)),ISERR(SEARCH(CHAR(10),F20)),ISERR(SEARCH("  ",F20)),LEFT(F20)&lt;&gt;" ",RIGHT(F20)&lt;&gt;" ")</formula1>
    </dataValidation>
    <dataValidation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G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2015-11-02T05:15:50Z</cp:lastPrinted>
  <dcterms:created xsi:type="dcterms:W3CDTF">2015-11-02T03:22:10Z</dcterms:created>
  <dcterms:modified xsi:type="dcterms:W3CDTF">2020-10-26T08:27:30Z</dcterms:modified>
  <cp:category/>
  <cp:version/>
  <cp:contentType/>
  <cp:contentStatus/>
</cp:coreProperties>
</file>